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AppData\Local\Microsoft\Windows\Temporary Internet Files\Content.Outlook\23S0MZMJ\"/>
    </mc:Choice>
  </mc:AlternateContent>
  <xr:revisionPtr revIDLastSave="0" documentId="13_ncr:1_{00DF59C3-C6F5-4E34-8DF3-C3B6F37E7658}" xr6:coauthVersionLast="45" xr6:coauthVersionMax="45" xr10:uidLastSave="{00000000-0000-0000-0000-000000000000}"/>
  <bookViews>
    <workbookView xWindow="2250" yWindow="600" windowWidth="10245" windowHeight="10920" xr2:uid="{862D22FC-2E6B-4822-BBE5-58F21DED1FB1}"/>
  </bookViews>
  <sheets>
    <sheet name="JULIO" sheetId="1" r:id="rId1"/>
  </sheets>
  <externalReferences>
    <externalReference r:id="rId2"/>
  </externalReferences>
  <definedNames>
    <definedName name="_xlnm._FilterDatabase" localSheetId="0" hidden="1">JULIO!$B$2:$N$35</definedName>
    <definedName name="A">[1]INFORMACION!$C$4:$C$7</definedName>
    <definedName name="ABO">[1]INFORMACION!$O$4:$O$14</definedName>
    <definedName name="AD">[1]INFORMACION!$AB$4:$AB$14</definedName>
    <definedName name="_xlnm.Print_Area" localSheetId="0">JULIO!$G$2:$L$35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JULIO!$1:$2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32" i="1"/>
  <c r="B29" i="1"/>
  <c r="B27" i="1"/>
  <c r="B25" i="1"/>
  <c r="B22" i="1"/>
  <c r="B18" i="1"/>
  <c r="B12" i="1"/>
  <c r="B5" i="1"/>
  <c r="B3" i="1"/>
  <c r="B15" i="1" l="1"/>
  <c r="B16" i="1"/>
  <c r="B24" i="1"/>
  <c r="B7" i="1"/>
  <c r="B4" i="1"/>
  <c r="B11" i="1"/>
  <c r="B23" i="1"/>
  <c r="B19" i="1"/>
  <c r="B28" i="1"/>
  <c r="B21" i="1"/>
  <c r="B17" i="1"/>
  <c r="B30" i="1"/>
  <c r="B6" i="1"/>
  <c r="B26" i="1"/>
  <c r="B31" i="1"/>
  <c r="B9" i="1"/>
  <c r="B20" i="1"/>
  <c r="B8" i="1"/>
  <c r="B10" i="1"/>
  <c r="B13" i="1"/>
  <c r="B14" i="1"/>
  <c r="B34" i="1"/>
</calcChain>
</file>

<file path=xl/sharedStrings.xml><?xml version="1.0" encoding="utf-8"?>
<sst xmlns="http://schemas.openxmlformats.org/spreadsheetml/2006/main" count="245" uniqueCount="121">
  <si>
    <t>v</t>
  </si>
  <si>
    <t>ITEM</t>
  </si>
  <si>
    <t>SUPERVISION GLOBAL</t>
  </si>
  <si>
    <t>Modalidad de Contratacion</t>
  </si>
  <si>
    <t>NÚMERO DE PROCESO</t>
  </si>
  <si>
    <t>No.
CONTRATO</t>
  </si>
  <si>
    <t>AÑO</t>
  </si>
  <si>
    <t>NATURALEZA DEL CONTRATISTA:</t>
  </si>
  <si>
    <t>CONTRATISTA</t>
  </si>
  <si>
    <t>OBJETO CONTRATO</t>
  </si>
  <si>
    <t>FEHCA SUSCRIPCION</t>
  </si>
  <si>
    <t>VALOR INICIAL CONTRATO</t>
  </si>
  <si>
    <t>OFICINA JURÍDICA</t>
  </si>
  <si>
    <t>INDETERMINADO</t>
  </si>
  <si>
    <t>DIVISIÓN ADMINISTRATIVA</t>
  </si>
  <si>
    <t>DIVISIÓN DE GESTIÓN HUMANA</t>
  </si>
  <si>
    <t>1 PERSONA NATURAL</t>
  </si>
  <si>
    <t>OFICINA INFORMÁTICA</t>
  </si>
  <si>
    <t>VICEPRESIDENCIA DE RIESGO</t>
  </si>
  <si>
    <t>2 PERSONA JURÍDICA</t>
  </si>
  <si>
    <t>LIGIA MARIA BENJUMEA</t>
  </si>
  <si>
    <t>OFICINA PLANEACIÓN</t>
  </si>
  <si>
    <t>JAIRO JAIR GOMEZ QUIÑONES</t>
  </si>
  <si>
    <t>CONVOCATORIA PÚBLICA</t>
  </si>
  <si>
    <t>INMOBILIARIA KRONOS LTDA</t>
  </si>
  <si>
    <t>TESERACT S.A.S.</t>
  </si>
  <si>
    <t>ANDES BPO</t>
  </si>
  <si>
    <t>AMPARO CUBIDES DE MORALES</t>
  </si>
  <si>
    <t>ABOGADOS ESPECIALIZADOS EN COBRANZA S.A. - AECSA</t>
  </si>
  <si>
    <t>CONVOCATORIA DIRECTA</t>
  </si>
  <si>
    <t>CONVOCATORIA PUBLICA ABREVIADA</t>
  </si>
  <si>
    <t>ACUERDOS MARCO DE PRECIO</t>
  </si>
  <si>
    <t>FNA-SG-CD-041-2020</t>
  </si>
  <si>
    <t>NOVELL SOFTWARE NOLA COMPAÑIA LTDA</t>
  </si>
  <si>
    <t>FORTALECIMIENTO DE LAS PLATAFORMAS DE SEGURIDAD ARCSIGHT, FORTIFY E IDM A TRAVÉS DE LA RENOVACIÓN DE LICENCIAMIENTO (SOPORTE DE FABRICANTE) Y SUMINISTRO DE BOLSA DE HORAS ESPECIALIZADAS Y LICENCIA COMPLEMENTARIA PARA CUMPLIMIENTO ISO27K DE LA PLATAFORMA ARCSIGHT "MICROFOCUS"</t>
  </si>
  <si>
    <t>FNA-VR-CP-008-20</t>
  </si>
  <si>
    <t>PARA ATENDER LA NECESIDAD, SE REQUIERE CONTRATAR EMPRESAS QUE PRESTEN SERVICIOS DE RECUPERACIÓN DE CARTERA EN ETAPA DE COBRO PREVENTIVO, ADMINISTRATIVO Y CARTERA TITULARIZADA DE CRÉDITOS QUE SE ENCUENTRAN DESDE 0 HASTA N DÍAS EN MORA, A NIVEL NACIONAL</t>
  </si>
  <si>
    <t>CONSORCIO SERLEFIN BPO</t>
  </si>
  <si>
    <t>FNA-SG-CPA-008-2020</t>
  </si>
  <si>
    <t>AINECOL SAS</t>
  </si>
  <si>
    <t>MANTENIMIENTO PREVENTIVO Y CORRECTIVO DE LOS SISTEMAS DE AIRE ACONDICIONADO EN LAS INSTALACIONES DEL FNA A NIVEL NACIONAL.</t>
  </si>
  <si>
    <t>FNA-SG-CD-036-2020</t>
  </si>
  <si>
    <t>HUGO JARAMILLO BOTERO Y OTROS</t>
  </si>
  <si>
    <t>ARRENDAMIENTO DEL INMUEBLE UBICADO EN LA CARRERA 14 NO.  5-99 DE LA CIUDAD DE ARMENIA, PARA EL FUNCIONAMIENTO DEL PUNTO DE ATENCIÓN DEL FNA</t>
  </si>
  <si>
    <t>FNA-SG-CD-035-2020</t>
  </si>
  <si>
    <t xml:space="preserve">JUAN CARLOS ALZATE HENAO </t>
  </si>
  <si>
    <t>ARRENDAMIENTO DE UN INMUEBLE UBICADO EN LA CARRERA 3 NO. 11 – 18/24 DE LA DORADA (CALDAS).</t>
  </si>
  <si>
    <t>FNA-VR-CD-039-2020</t>
  </si>
  <si>
    <t>CONSORCIO SERLEFIN BPO - FNA CARTERA JURIDICA</t>
  </si>
  <si>
    <t>PRESTACIÓN DE SERVICIOS PROFESIONALES PARA REPRESENTACIÓN JUDICIAL Y EXTRAJUDICIAL EN TODO EL TERRITORIO NACIONAL, A FÍN DE ADELANTAR LA JUDICIALIZACIÓN Y RECAUDO DE LA CARTERA MOROSA DE LA ENTIDAD</t>
  </si>
  <si>
    <t>FNA-VF-CD-039-2020</t>
  </si>
  <si>
    <t>GESTICOBRANZAS S.A.S</t>
  </si>
  <si>
    <t>AECSA-SOCIEDAD ANONIMA</t>
  </si>
  <si>
    <t>FNA-SG-CPA-010-2020</t>
  </si>
  <si>
    <t xml:space="preserve">
SOPORTE TECNICO, MANTENIMIENTO PREVENTIVO Y CORRECTIVO A LOS FACILITIES DEL DATA CENTER PRINCIPAL DEL FNA, INCLUIDA BOLSA DE REPUESTOS POR DEMANDA
"FACILITIES"</t>
  </si>
  <si>
    <t>FNA-SG-CD-047-2020</t>
  </si>
  <si>
    <t>ST. ELMOS</t>
  </si>
  <si>
    <t>ARRENDAMIENTO DE UN INMUEBLE UBICADO EN LA CALLE 15 NO. 3 – 95 DE LA CIUDAD DE SANTA MARTA (MAGDALENA)</t>
  </si>
  <si>
    <t>FNA-SG-CD-043-2020</t>
  </si>
  <si>
    <t>MAS DISEÑO Y MARKETING</t>
  </si>
  <si>
    <t>ADQUISICIÓN E INSTALACIÓN DE PROTECTORES DE MINIMO CONTACTO PARA LOS PUESTOS DE TRABAJO DE LOS FUNCIONARIOS QUE ATIENDEN PUBLICO EN LOS PUNTOS DE ATENCION DEL FNA A NIVEL NACIONAL, COMO MEDIDA PREVENTIVA ANTE LA EMERGENCIA SANITARIA GENERADA POR EL COVID-19</t>
  </si>
  <si>
    <t>FNA-SG-CD-024-2020</t>
  </si>
  <si>
    <t>COMERCIALIZADORA G Y C</t>
  </si>
  <si>
    <t>SUMISTRO DE ELEMENTOS PARA LA REALIZACIÓN DEL PLAN MAESTRO DE PREVENCIÓN,PREPARACIÓN Y RESPUESTAS ANTE EMERGENCIAS DEL FNA EN CUMPLIMIENTO DEL SISTEMA DE LA GESTIÓN DE SEGURIDAD Y SALUD EN EL TRABAJO SG-SST- EN TODAS LAS SEDES A NIVEL NACIONAL
"ELEMENTOS DE BOTIQUIN"</t>
  </si>
  <si>
    <t>FNA-SG-CD-031-2020</t>
  </si>
  <si>
    <t>PREISEG LTDA</t>
  </si>
  <si>
    <t>LA ADQUISICIÓN, RECARGA Y MANTENIMIENTO CORRECTIVO Y PREVENTIVO DE TODOS LOS EXTINTORES DEL FONDO NACIONAL DE AHORRO A NIVEL NACIONAL</t>
  </si>
  <si>
    <t>FNA-SG-CD-037-2020</t>
  </si>
  <si>
    <t xml:space="preserve">MIGUEL ANGEL PEREZ </t>
  </si>
  <si>
    <t>SUMINISTRO DE MATERIALES DE CONSTRUCCIÓN, ELÉCTRICOS, HIDRÁULICOS, SANITARIOS, ELEMENTOS DE FERRETERÍA Y HERRAMIENTAS PARA EL MANTENIMIENTO PREVENTIVO Y CORRECTIVO DE LA SEDE PRINCIPAL Y PUNTOS DE ATENCIÓN A NIVEL NACIONAL, O DONDE LLEGARE A PRESTAR SUS SERVICIOS EL FONDO NACIONAL DEL AHORRO</t>
  </si>
  <si>
    <t>FNA-SG-CD-044-2020</t>
  </si>
  <si>
    <t>ARRENDAMIENTO DE UN INMUEBLE UBICADO EN LA AVENIDA AMÉRICAS NO. 22N – 47 DE LA CIUDAD DE CALI (VALLE).</t>
  </si>
  <si>
    <t>FNA-SG-CD-048-2020</t>
  </si>
  <si>
    <t xml:space="preserve">
ARRENDAMIENTO DE UN INMUEBLE UBICADO EN LA CALLE 20 # 22-27, LOCAL 2 DEL EDIFICIO CUMANDAY DE LA CIUDAD DE MANIZALES (CALDAS).</t>
  </si>
  <si>
    <t>FNA-SG-CD-046-2020</t>
  </si>
  <si>
    <t xml:space="preserve">
ARRENDAMIENTO DE UN INMUEBLE UBICADO EN LA CARRERA 56 NO. 5 -80 DE LA CIUDAD DE CALI (GUADALUPE).</t>
  </si>
  <si>
    <t>FNA-SG-CPA-014-2020</t>
  </si>
  <si>
    <t>NYTEC S.A.S</t>
  </si>
  <si>
    <t>SERVICIO DE ADMINISTRACIÓN EN SITIO, HORAS PROFESIONALES BAJO DEMANDA, RENOVACIÓN DE LICENCIAMIENTO Y ADQUISICIÓN DE NODOS DE ALMACENAMIENTO ADICIONALES PARA LA INFRAESTRUCTURA TECNOLÓGICA DEL FNA QUE SOPORTA EL SERVICIO DE RESPALDO Y RECUPERACIÓN DE LA INFORMACIÓN CONFIDENCIAL Y SENSIBLE QUE SE ENCUENTRA ALMACENADA EN LAS ESTACIONES DE TRABAJO DE LOS FUNCIONARIOS DEL FNA "AVAMAR"</t>
  </si>
  <si>
    <t>FNA-SG-CD-049-2020</t>
  </si>
  <si>
    <t>ARRENDAMIENTO DE UN INMUEBLE UBICADO EN LA CARRERA 23 NO. 10 – 132 DE SAN JOSÉ DEL GUAVIARE (GUAVIARE</t>
  </si>
  <si>
    <t>FNA-SG-CD-045-2020</t>
  </si>
  <si>
    <t xml:space="preserve">PARRA NIETO ABOGADOS </t>
  </si>
  <si>
    <t>PRESTACIÓN DE SERVICIOS PROFESIONALES PARA LA ELABORACIÓN DEL ESCRITO DERESPUESTA AL TRASLADO QUE HA REALIZADO FIDUCIARIA FIDUAGRARIA S.A. AL FONDONACIONAL DEL AHORRO, RELATIVO A LA INSTRUCCIÓN PARA LA EJECUCIÓN DE LA GARANTÍA DE QUE TRATA DEL CONTRATO DE FIDUCIA MERCANTIL FID 053-17.</t>
  </si>
  <si>
    <t>FNA-SG-CD-053-2020</t>
  </si>
  <si>
    <t>INVERSIONES Y NEGOCIOS DEL CARIBE - INNECARIBE S.A.S. y VALORES DEL CARIBE S.A.S</t>
  </si>
  <si>
    <t>ARRENDAMIENTO DE UN INMUEBLE UBICADO EN LA AUTOPISTA AEROPUERTO NO. 23 – 1325 LOCALES 12 Y 13 DEL CENTRO COMERCIAL PLAZA LA ARBOLEDA DE LA CIUDAD DE SOLEDAD(ATLÁNTICO).</t>
  </si>
  <si>
    <t>FNA-SG-CD-056-2020</t>
  </si>
  <si>
    <t>INFORMATICA &amp; TECNOLOGÍA STEFANINI S.A.</t>
  </si>
  <si>
    <t>OBTENCIÓN DE NUEVA FUNCIONALIDAD QUE PERMITA EN MUY CORTO PLAZO, EL AGENDAMIENTO DE CITAS O TURNOS PROGRAMADOS A TRAVÉS DE LOS CANALES WEB, APP, CONTACT CENTER Y TERMINALES DE AUTOSERVICIO Y QUE OFREZCA UNA NUEVA FORMA DE ATENCIÓN A TRAVÉS DE VIDEO LLAMADAS, INTEGRÁNDOSE CON EL ESQUEMA ACTUAL DE INFOTURNOS</t>
  </si>
  <si>
    <t>FNA-SG-CPA-009-2020</t>
  </si>
  <si>
    <t>SOLUCIONES MECANICAS Y ELECTRONICAS</t>
  </si>
  <si>
    <t>SUMINISTRO, INSTALACIÓN Y SOPORTE DE EQUIPOS DE AIRES ACONDICIONADOS PARA LAS SEDES DEL FNA.</t>
  </si>
  <si>
    <t>FNA-SG-CD-052-2020</t>
  </si>
  <si>
    <t>UPSIDE COLSUNTING SAS</t>
  </si>
  <si>
    <t>REALIZAR EL  AJUSTE DEL PLAN ESTRATÉGICO 2020-2022 DEL FONDO NACIONAL DEL AHORRO</t>
  </si>
  <si>
    <t>Orden de compra
52405</t>
  </si>
  <si>
    <t>SERVICIO DE ASEO Y CAFETERIA REGION 10</t>
  </si>
  <si>
    <t>Orden de compra
52406</t>
  </si>
  <si>
    <t>SERVIASEO S.A.</t>
  </si>
  <si>
    <t>SERVICIO DE ASEO Y CAFETERIA REGION 12</t>
  </si>
  <si>
    <t>Orden de compra
52407</t>
  </si>
  <si>
    <t>SERVICIO DE ASEO Y CAFETERIA REGION 14</t>
  </si>
  <si>
    <t>Orden de compra
52408</t>
  </si>
  <si>
    <t>SERVICIO DE ASEO Y CAFETERIA REGION 17</t>
  </si>
  <si>
    <t>FNA-SG-CP-013-2020</t>
  </si>
  <si>
    <t>PAMMOS SOLUTIONS S.A.S</t>
  </si>
  <si>
    <t>SERVICIO DE SUMINISTROS, INSTALACIÓN, OPERACIÓN Y MANTENIMIENTO DE LA INFRAESTRUCTURA TECNOLÓGICA DE REDES LAN, CABLEADO ESTRUCTURADO (VOZ/DATOS) Y REDES ELÉCTRICAS DE PUESTOS DE TRABAJO, VIDEO PRESENCIA, TELEFONÍA IP Y SEGURIDAD INFORMÁTICA PERIMETRAL PARA EL FONDO NACIONAL EL AHORRO A NIVEL NACIONAL INCLUIDO SEDE PRINCIPAL Y PUNTOS DE ATENCIÓN</t>
  </si>
  <si>
    <t>FNA-SG-CD-042-2020</t>
  </si>
  <si>
    <t>CANALES ANDRADE Y CIA S.A.S.</t>
  </si>
  <si>
    <t>ARRENDAMIENTO DEL INMUEBLE UBICADO EN CARRERA 7 NO. 32 – 35 LOCALES 309, 310 311, 312, 313, Y 314 DEL CENTRO COMERCIAL MERCURIO EN EL MUNICIPIO DE SOACHA (CUNDINAMARCA)</t>
  </si>
  <si>
    <t>SERVICIO DE ASEO Y CAFETERIA REGION 18</t>
  </si>
  <si>
    <t>CLEANER SA</t>
  </si>
  <si>
    <t>SERVICIOS DE ASEO, CAFETERIA Y MANTENIMIENTO INSTITUCIONAL OUTSOURCING SEASIN LIMITADA</t>
  </si>
  <si>
    <t>PLAZO</t>
  </si>
  <si>
    <t>12 MESES</t>
  </si>
  <si>
    <t>24 MESES</t>
  </si>
  <si>
    <t>4 MESES</t>
  </si>
  <si>
    <t>1 MES</t>
  </si>
  <si>
    <t>3 MESES</t>
  </si>
  <si>
    <t>24 MESES Y DIEZ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</si>
</sst>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sz val="7"/>
      <color rgb="FF00000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2" fillId="5" borderId="3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justify" vertical="center" wrapText="1"/>
    </xf>
    <xf numFmtId="0" fontId="6" fillId="5" borderId="3" xfId="1" applyFont="1" applyFill="1" applyBorder="1" applyAlignment="1" applyProtection="1">
      <alignment horizontal="center" vertical="center" wrapText="1"/>
      <protection hidden="1"/>
    </xf>
    <xf numFmtId="14" fontId="5" fillId="5" borderId="3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165" fontId="18" fillId="5" borderId="3" xfId="0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 applyProtection="1">
      <alignment horizontal="center" vertical="center" wrapText="1"/>
      <protection hidden="1"/>
    </xf>
    <xf numFmtId="14" fontId="5" fillId="5" borderId="3" xfId="0" applyNumberFormat="1" applyFont="1" applyFill="1" applyBorder="1" applyAlignment="1">
      <alignment horizontal="center" vertical="center" wrapText="1"/>
    </xf>
    <xf numFmtId="0" fontId="11" fillId="5" borderId="3" xfId="1" applyFont="1" applyFill="1" applyBorder="1" applyAlignment="1" applyProtection="1">
      <alignment horizontal="center" vertical="center" wrapText="1"/>
      <protection hidden="1"/>
    </xf>
    <xf numFmtId="0" fontId="10" fillId="5" borderId="3" xfId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Protection="1">
      <protection hidden="1"/>
    </xf>
    <xf numFmtId="0" fontId="1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0" fontId="8" fillId="3" borderId="3" xfId="1" applyFont="1" applyFill="1" applyBorder="1" applyAlignment="1" applyProtection="1">
      <alignment horizontal="center" vertical="center" textRotation="90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22" fillId="3" borderId="3" xfId="1" applyFont="1" applyFill="1" applyBorder="1" applyAlignment="1" applyProtection="1">
      <alignment horizontal="center" vertical="center" wrapText="1"/>
      <protection locked="0"/>
    </xf>
    <xf numFmtId="0" fontId="23" fillId="3" borderId="3" xfId="1" applyFont="1" applyFill="1" applyBorder="1" applyAlignment="1" applyProtection="1">
      <alignment horizontal="center" vertical="center" wrapText="1"/>
      <protection locked="0"/>
    </xf>
    <xf numFmtId="14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1" applyFont="1" applyFill="1" applyBorder="1" applyAlignment="1" applyProtection="1">
      <alignment horizontal="center" vertical="center" wrapText="1"/>
      <protection hidden="1"/>
    </xf>
    <xf numFmtId="0" fontId="13" fillId="5" borderId="3" xfId="0" applyFont="1" applyFill="1" applyBorder="1" applyAlignment="1">
      <alignment horizontal="justify" wrapText="1"/>
    </xf>
    <xf numFmtId="0" fontId="13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justify" vertical="center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justify" vertical="top" wrapText="1"/>
    </xf>
    <xf numFmtId="0" fontId="16" fillId="5" borderId="3" xfId="1" applyFont="1" applyFill="1" applyBorder="1" applyAlignment="1" applyProtection="1">
      <alignment horizontal="center" vertical="center" wrapText="1"/>
      <protection hidden="1"/>
    </xf>
    <xf numFmtId="0" fontId="9" fillId="0" borderId="3" xfId="5" applyFont="1" applyBorder="1" applyAlignment="1">
      <alignment horizontal="center" vertical="center" wrapText="1"/>
    </xf>
  </cellXfs>
  <cellStyles count="11">
    <cellStyle name="Hipervínculo 2" xfId="10" xr:uid="{15B98BEA-342E-4B96-A272-28CA6A60EFBB}"/>
    <cellStyle name="Moneda 2 2" xfId="6" xr:uid="{2C7E7564-D14C-46FA-A849-0B71068BAB3C}"/>
    <cellStyle name="Moneda 3" xfId="7" xr:uid="{2A3BA73C-7DA9-4E4C-A5F9-D4FF057F3265}"/>
    <cellStyle name="Normal" xfId="0" builtinId="0"/>
    <cellStyle name="Normal 2" xfId="1" xr:uid="{9AD1E93E-A01C-4ACA-BF66-C0300891F3C0}"/>
    <cellStyle name="Normal 2 2" xfId="5" xr:uid="{3617116F-64D1-4326-B100-B3DF6ACA2329}"/>
    <cellStyle name="Normal 2 2 2" xfId="9" xr:uid="{65D8849B-F0D7-44A5-89B4-C5BCD5A27031}"/>
    <cellStyle name="Normal 2 2 2 2 2" xfId="8" xr:uid="{6E8C8294-A84F-407A-B4EB-84A58CFC26E2}"/>
    <cellStyle name="Normal 3" xfId="3" xr:uid="{CAF2A0F9-B34C-46EE-83CA-8D32D99EE4BB}"/>
    <cellStyle name="Normal 5" xfId="4" xr:uid="{1128275D-24E5-4122-82ED-88FDCF9D90A9}"/>
    <cellStyle name="Porcentaje 2" xfId="2" xr:uid="{357B2793-6C55-4F13-AD72-8AFCF80061C3}"/>
  </cellStyles>
  <dxfs count="4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leon\Desktop\Contrataci&#243;n%20Bacukp_2020_25_08\Bases%20Datos\Contratos\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YUDY LISETH RODRIGUEZ HERNANDEZ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SERGIO PINO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DIEGO FELIPE SANCHEZ VALDERRAMA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SANTIAGO JAVIER GALVEZ CUITIVA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JEFERSON VANEGAS RESTREPO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CLARA MILENA MARTINEZ RAIRAN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NELSON ANDRES CADENA ORTEGA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>JOSE IVAN AVILA RICO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O12" t="str">
            <v>NATALIA ARANGO GIRALDO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O13" t="str">
            <v>JANNET DEL CARMEN ESCOBAR LOPEZ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A7CD-62E6-4441-9FD6-B33A40A408B4}">
  <sheetPr>
    <tabColor theme="8" tint="-0.499984740745262"/>
  </sheetPr>
  <dimension ref="A1:N35"/>
  <sheetViews>
    <sheetView showGridLines="0" tabSelected="1" topLeftCell="K2" zoomScale="110" zoomScaleNormal="110" zoomScaleSheetLayoutView="100" workbookViewId="0">
      <pane ySplit="1" topLeftCell="A13" activePane="bottomLeft" state="frozen"/>
      <selection activeCell="A2" sqref="A2"/>
      <selection pane="bottomLeft" activeCell="N13" sqref="N13"/>
    </sheetView>
  </sheetViews>
  <sheetFormatPr baseColWidth="10" defaultRowHeight="15" x14ac:dyDescent="0.25"/>
  <cols>
    <col min="1" max="1" width="2.85546875" style="23" hidden="1" customWidth="1"/>
    <col min="2" max="2" width="8.7109375" style="29" hidden="1" customWidth="1"/>
    <col min="3" max="3" width="3.7109375" style="5" customWidth="1"/>
    <col min="4" max="4" width="14.140625" style="24" customWidth="1"/>
    <col min="5" max="5" width="12.140625" style="23" customWidth="1"/>
    <col min="6" max="6" width="13.140625" style="23" customWidth="1"/>
    <col min="7" max="7" width="9.5703125" style="22" customWidth="1"/>
    <col min="8" max="8" width="5.85546875" style="21" customWidth="1"/>
    <col min="9" max="9" width="13.140625" style="21" customWidth="1"/>
    <col min="10" max="10" width="17" style="25" customWidth="1"/>
    <col min="11" max="11" width="34" style="26" customWidth="1"/>
    <col min="12" max="13" width="11.5703125" style="27" customWidth="1"/>
    <col min="14" max="14" width="19.42578125" style="28" customWidth="1"/>
    <col min="15" max="16384" width="11.42578125" style="23"/>
  </cols>
  <sheetData>
    <row r="1" spans="2:14" s="5" customFormat="1" ht="21.75" hidden="1" customHeight="1" x14ac:dyDescent="0.25">
      <c r="B1" s="1"/>
      <c r="C1" s="2"/>
      <c r="D1" s="3"/>
      <c r="E1" s="3"/>
      <c r="F1" s="3"/>
      <c r="G1" s="3"/>
      <c r="H1" s="3"/>
      <c r="I1" s="3"/>
      <c r="J1" s="4"/>
      <c r="K1" s="4"/>
      <c r="L1" s="3"/>
      <c r="M1" s="3"/>
      <c r="N1" s="3"/>
    </row>
    <row r="2" spans="2:14" s="7" customFormat="1" ht="22.5" x14ac:dyDescent="0.2">
      <c r="B2" s="6" t="s">
        <v>0</v>
      </c>
      <c r="C2" s="30" t="s">
        <v>1</v>
      </c>
      <c r="D2" s="31" t="s">
        <v>2</v>
      </c>
      <c r="E2" s="31" t="s">
        <v>3</v>
      </c>
      <c r="F2" s="31" t="s">
        <v>4</v>
      </c>
      <c r="G2" s="32" t="s">
        <v>5</v>
      </c>
      <c r="H2" s="32" t="s">
        <v>6</v>
      </c>
      <c r="I2" s="32" t="s">
        <v>7</v>
      </c>
      <c r="J2" s="33" t="s">
        <v>8</v>
      </c>
      <c r="K2" s="33" t="s">
        <v>9</v>
      </c>
      <c r="L2" s="34" t="s">
        <v>10</v>
      </c>
      <c r="M2" s="34" t="s">
        <v>114</v>
      </c>
      <c r="N2" s="35" t="s">
        <v>11</v>
      </c>
    </row>
    <row r="3" spans="2:14" s="9" customFormat="1" ht="72" x14ac:dyDescent="0.2">
      <c r="B3" s="20" t="e">
        <f>IF(AND(#REF!="contrato terminado",#REF!="en ejecucion"),"no","si")</f>
        <v>#REF!</v>
      </c>
      <c r="C3" s="19">
        <v>1</v>
      </c>
      <c r="D3" s="10" t="s">
        <v>17</v>
      </c>
      <c r="E3" s="16" t="s">
        <v>29</v>
      </c>
      <c r="F3" s="16" t="s">
        <v>32</v>
      </c>
      <c r="G3" s="18">
        <v>42</v>
      </c>
      <c r="H3" s="8">
        <v>2020</v>
      </c>
      <c r="I3" s="36" t="s">
        <v>19</v>
      </c>
      <c r="J3" s="14" t="s">
        <v>33</v>
      </c>
      <c r="K3" s="11" t="s">
        <v>34</v>
      </c>
      <c r="L3" s="17">
        <v>44025</v>
      </c>
      <c r="M3" s="43" t="s">
        <v>115</v>
      </c>
      <c r="N3" s="15">
        <v>1296625964</v>
      </c>
    </row>
    <row r="4" spans="2:14" s="9" customFormat="1" ht="63" x14ac:dyDescent="0.2">
      <c r="B4" s="20" t="e">
        <f>IF(AND(#REF!="contrato terminado",#REF!="en ejecucion"),"no","si")</f>
        <v>#REF!</v>
      </c>
      <c r="C4" s="19">
        <v>2</v>
      </c>
      <c r="D4" s="10" t="s">
        <v>18</v>
      </c>
      <c r="E4" s="16" t="s">
        <v>23</v>
      </c>
      <c r="F4" s="16" t="s">
        <v>35</v>
      </c>
      <c r="G4" s="18">
        <v>43</v>
      </c>
      <c r="H4" s="8">
        <v>2020</v>
      </c>
      <c r="I4" s="8" t="s">
        <v>19</v>
      </c>
      <c r="J4" s="14" t="s">
        <v>28</v>
      </c>
      <c r="K4" s="11" t="s">
        <v>36</v>
      </c>
      <c r="L4" s="17">
        <v>44013</v>
      </c>
      <c r="M4" s="43" t="s">
        <v>115</v>
      </c>
      <c r="N4" s="15">
        <v>1806000000</v>
      </c>
    </row>
    <row r="5" spans="2:14" s="9" customFormat="1" ht="63" x14ac:dyDescent="0.2">
      <c r="B5" s="20" t="e">
        <f>IF(AND(#REF!="contrato terminado",#REF!="en ejecucion"),"no","si")</f>
        <v>#REF!</v>
      </c>
      <c r="C5" s="19">
        <v>3</v>
      </c>
      <c r="D5" s="10" t="s">
        <v>18</v>
      </c>
      <c r="E5" s="16" t="s">
        <v>23</v>
      </c>
      <c r="F5" s="16" t="s">
        <v>35</v>
      </c>
      <c r="G5" s="18">
        <v>44</v>
      </c>
      <c r="H5" s="8">
        <v>2020</v>
      </c>
      <c r="I5" s="8" t="s">
        <v>19</v>
      </c>
      <c r="J5" s="14" t="s">
        <v>37</v>
      </c>
      <c r="K5" s="11" t="s">
        <v>36</v>
      </c>
      <c r="L5" s="17">
        <v>44013</v>
      </c>
      <c r="M5" s="43" t="s">
        <v>115</v>
      </c>
      <c r="N5" s="15">
        <v>1806000000</v>
      </c>
    </row>
    <row r="6" spans="2:14" s="9" customFormat="1" ht="63" x14ac:dyDescent="0.2">
      <c r="B6" s="20" t="e">
        <f>IF(AND(#REF!="contrato terminado",#REF!="en ejecucion"),"no","si")</f>
        <v>#REF!</v>
      </c>
      <c r="C6" s="19">
        <v>4</v>
      </c>
      <c r="D6" s="10" t="s">
        <v>18</v>
      </c>
      <c r="E6" s="16" t="s">
        <v>23</v>
      </c>
      <c r="F6" s="16" t="s">
        <v>35</v>
      </c>
      <c r="G6" s="18">
        <v>45</v>
      </c>
      <c r="H6" s="8">
        <v>2020</v>
      </c>
      <c r="I6" s="8" t="s">
        <v>19</v>
      </c>
      <c r="J6" s="14" t="s">
        <v>26</v>
      </c>
      <c r="K6" s="11" t="s">
        <v>36</v>
      </c>
      <c r="L6" s="17">
        <v>44013</v>
      </c>
      <c r="M6" s="43" t="s">
        <v>115</v>
      </c>
      <c r="N6" s="15">
        <v>1806000000</v>
      </c>
    </row>
    <row r="7" spans="2:14" s="9" customFormat="1" ht="36" customHeight="1" x14ac:dyDescent="0.2">
      <c r="B7" s="20" t="e">
        <f>IF(AND(#REF!="contrato terminado",#REF!="en ejecucion"),"no","si")</f>
        <v>#REF!</v>
      </c>
      <c r="C7" s="19">
        <v>5</v>
      </c>
      <c r="D7" s="10" t="s">
        <v>14</v>
      </c>
      <c r="E7" s="16" t="s">
        <v>30</v>
      </c>
      <c r="F7" s="16" t="s">
        <v>38</v>
      </c>
      <c r="G7" s="18">
        <v>46</v>
      </c>
      <c r="H7" s="8">
        <v>2020</v>
      </c>
      <c r="I7" s="8" t="s">
        <v>19</v>
      </c>
      <c r="J7" s="14" t="s">
        <v>39</v>
      </c>
      <c r="K7" s="11" t="s">
        <v>40</v>
      </c>
      <c r="L7" s="17">
        <v>44013</v>
      </c>
      <c r="M7" s="43" t="s">
        <v>115</v>
      </c>
      <c r="N7" s="15">
        <v>393212400</v>
      </c>
    </row>
    <row r="8" spans="2:14" s="9" customFormat="1" ht="36" x14ac:dyDescent="0.2">
      <c r="B8" s="20" t="e">
        <f>IF(AND(#REF!="contrato terminado",#REF!="en ejecucion"),"no","si")</f>
        <v>#REF!</v>
      </c>
      <c r="C8" s="19">
        <v>6</v>
      </c>
      <c r="D8" s="10" t="s">
        <v>14</v>
      </c>
      <c r="E8" s="10" t="s">
        <v>29</v>
      </c>
      <c r="F8" s="16" t="s">
        <v>41</v>
      </c>
      <c r="G8" s="18">
        <v>48</v>
      </c>
      <c r="H8" s="8">
        <v>2020</v>
      </c>
      <c r="I8" s="8" t="s">
        <v>16</v>
      </c>
      <c r="J8" s="14" t="s">
        <v>42</v>
      </c>
      <c r="K8" s="11" t="s">
        <v>43</v>
      </c>
      <c r="L8" s="17">
        <v>44013</v>
      </c>
      <c r="M8" s="43" t="s">
        <v>115</v>
      </c>
      <c r="N8" s="15">
        <v>97958268</v>
      </c>
    </row>
    <row r="9" spans="2:14" s="9" customFormat="1" ht="27" x14ac:dyDescent="0.2">
      <c r="B9" s="20" t="e">
        <f>IF(AND(#REF!="contrato terminado",#REF!="en ejecucion"),"no","si")</f>
        <v>#REF!</v>
      </c>
      <c r="C9" s="19">
        <v>7</v>
      </c>
      <c r="D9" s="10" t="s">
        <v>14</v>
      </c>
      <c r="E9" s="16" t="s">
        <v>29</v>
      </c>
      <c r="F9" s="16" t="s">
        <v>44</v>
      </c>
      <c r="G9" s="18">
        <v>49</v>
      </c>
      <c r="H9" s="8">
        <v>2020</v>
      </c>
      <c r="I9" s="8" t="s">
        <v>16</v>
      </c>
      <c r="J9" s="14" t="s">
        <v>45</v>
      </c>
      <c r="K9" s="11" t="s">
        <v>46</v>
      </c>
      <c r="L9" s="13">
        <v>44013</v>
      </c>
      <c r="M9" s="43" t="s">
        <v>115</v>
      </c>
      <c r="N9" s="15">
        <v>16881672</v>
      </c>
    </row>
    <row r="10" spans="2:14" s="9" customFormat="1" ht="54.75" x14ac:dyDescent="0.2">
      <c r="B10" s="20" t="e">
        <f>IF(AND(#REF!="contrato terminado",#REF!="en ejecucion"),"no","si")</f>
        <v>#REF!</v>
      </c>
      <c r="C10" s="19">
        <v>8</v>
      </c>
      <c r="D10" s="10" t="s">
        <v>18</v>
      </c>
      <c r="E10" s="16" t="s">
        <v>29</v>
      </c>
      <c r="F10" s="16" t="s">
        <v>47</v>
      </c>
      <c r="G10" s="18">
        <v>50</v>
      </c>
      <c r="H10" s="8">
        <v>2020</v>
      </c>
      <c r="I10" s="8" t="s">
        <v>19</v>
      </c>
      <c r="J10" s="12" t="s">
        <v>48</v>
      </c>
      <c r="K10" s="37" t="s">
        <v>49</v>
      </c>
      <c r="L10" s="17">
        <v>44015</v>
      </c>
      <c r="M10" s="43" t="s">
        <v>116</v>
      </c>
      <c r="N10" s="15" t="s">
        <v>13</v>
      </c>
    </row>
    <row r="11" spans="2:14" s="9" customFormat="1" ht="54.75" x14ac:dyDescent="0.2">
      <c r="B11" s="20" t="e">
        <f>IF(AND(#REF!="contrato terminado",#REF!="en ejecucion"),"no","si")</f>
        <v>#REF!</v>
      </c>
      <c r="C11" s="19">
        <v>9</v>
      </c>
      <c r="D11" s="10" t="s">
        <v>18</v>
      </c>
      <c r="E11" s="16" t="s">
        <v>29</v>
      </c>
      <c r="F11" s="16" t="s">
        <v>50</v>
      </c>
      <c r="G11" s="18">
        <v>51</v>
      </c>
      <c r="H11" s="8">
        <v>2020</v>
      </c>
      <c r="I11" s="8" t="s">
        <v>19</v>
      </c>
      <c r="J11" s="14" t="s">
        <v>51</v>
      </c>
      <c r="K11" s="37" t="s">
        <v>49</v>
      </c>
      <c r="L11" s="17">
        <v>44015</v>
      </c>
      <c r="M11" s="43" t="s">
        <v>116</v>
      </c>
      <c r="N11" s="15" t="s">
        <v>13</v>
      </c>
    </row>
    <row r="12" spans="2:14" s="9" customFormat="1" ht="54.75" x14ac:dyDescent="0.2">
      <c r="B12" s="20" t="e">
        <f>IF(AND(#REF!="contrato terminado",#REF!="en ejecucion"),"no","si")</f>
        <v>#REF!</v>
      </c>
      <c r="C12" s="19">
        <v>10</v>
      </c>
      <c r="D12" s="10" t="s">
        <v>18</v>
      </c>
      <c r="E12" s="16" t="s">
        <v>29</v>
      </c>
      <c r="F12" s="16" t="s">
        <v>50</v>
      </c>
      <c r="G12" s="18">
        <v>52</v>
      </c>
      <c r="H12" s="8">
        <v>2020</v>
      </c>
      <c r="I12" s="8" t="s">
        <v>19</v>
      </c>
      <c r="J12" s="12" t="s">
        <v>52</v>
      </c>
      <c r="K12" s="37" t="s">
        <v>49</v>
      </c>
      <c r="L12" s="17">
        <v>44015</v>
      </c>
      <c r="M12" s="43" t="s">
        <v>116</v>
      </c>
      <c r="N12" s="15" t="s">
        <v>13</v>
      </c>
    </row>
    <row r="13" spans="2:14" s="9" customFormat="1" ht="54" x14ac:dyDescent="0.2">
      <c r="B13" s="20" t="e">
        <f>IF(AND(#REF!="contrato terminado",#REF!="en ejecucion"),"no","si")</f>
        <v>#REF!</v>
      </c>
      <c r="C13" s="19">
        <v>11</v>
      </c>
      <c r="D13" s="10" t="s">
        <v>17</v>
      </c>
      <c r="E13" s="16" t="s">
        <v>30</v>
      </c>
      <c r="F13" s="16" t="s">
        <v>53</v>
      </c>
      <c r="G13" s="18">
        <v>54</v>
      </c>
      <c r="H13" s="8">
        <v>2020</v>
      </c>
      <c r="I13" s="8" t="s">
        <v>19</v>
      </c>
      <c r="J13" s="14" t="s">
        <v>25</v>
      </c>
      <c r="K13" s="38" t="s">
        <v>54</v>
      </c>
      <c r="L13" s="17">
        <v>44019</v>
      </c>
      <c r="M13" s="43" t="s">
        <v>115</v>
      </c>
      <c r="N13" s="15">
        <v>560588739</v>
      </c>
    </row>
    <row r="14" spans="2:14" s="9" customFormat="1" ht="27" x14ac:dyDescent="0.2">
      <c r="B14" s="20" t="e">
        <f>IF(AND(#REF!="contrato terminado",#REF!="en ejecucion"),"no","si")</f>
        <v>#REF!</v>
      </c>
      <c r="C14" s="19">
        <v>12</v>
      </c>
      <c r="D14" s="10" t="s">
        <v>14</v>
      </c>
      <c r="E14" s="16" t="s">
        <v>29</v>
      </c>
      <c r="F14" s="16" t="s">
        <v>55</v>
      </c>
      <c r="G14" s="18">
        <v>56</v>
      </c>
      <c r="H14" s="8">
        <v>2020</v>
      </c>
      <c r="I14" s="8" t="s">
        <v>19</v>
      </c>
      <c r="J14" s="14" t="s">
        <v>56</v>
      </c>
      <c r="K14" s="39" t="s">
        <v>57</v>
      </c>
      <c r="L14" s="17">
        <v>44020</v>
      </c>
      <c r="M14" s="43" t="s">
        <v>115</v>
      </c>
      <c r="N14" s="15">
        <v>229489092</v>
      </c>
    </row>
    <row r="15" spans="2:14" s="9" customFormat="1" ht="63" x14ac:dyDescent="0.2">
      <c r="B15" s="20" t="e">
        <f>IF(AND(#REF!="contrato terminado",#REF!="en ejecucion"),"no","si")</f>
        <v>#REF!</v>
      </c>
      <c r="C15" s="19">
        <v>13</v>
      </c>
      <c r="D15" s="10" t="s">
        <v>14</v>
      </c>
      <c r="E15" s="16" t="s">
        <v>29</v>
      </c>
      <c r="F15" s="16" t="s">
        <v>58</v>
      </c>
      <c r="G15" s="18">
        <v>57</v>
      </c>
      <c r="H15" s="8">
        <v>2020</v>
      </c>
      <c r="I15" s="8" t="s">
        <v>19</v>
      </c>
      <c r="J15" s="14" t="s">
        <v>59</v>
      </c>
      <c r="K15" s="11" t="s">
        <v>60</v>
      </c>
      <c r="L15" s="17">
        <v>44021</v>
      </c>
      <c r="M15" s="43" t="s">
        <v>117</v>
      </c>
      <c r="N15" s="15">
        <v>97438628</v>
      </c>
    </row>
    <row r="16" spans="2:14" s="9" customFormat="1" ht="72" x14ac:dyDescent="0.2">
      <c r="B16" s="20" t="e">
        <f>IF(AND(#REF!="contrato terminado",#REF!="en ejecucion"),"no","si")</f>
        <v>#REF!</v>
      </c>
      <c r="C16" s="19">
        <v>14</v>
      </c>
      <c r="D16" s="10" t="s">
        <v>15</v>
      </c>
      <c r="E16" s="16" t="s">
        <v>29</v>
      </c>
      <c r="F16" s="16" t="s">
        <v>61</v>
      </c>
      <c r="G16" s="18">
        <v>58</v>
      </c>
      <c r="H16" s="8">
        <v>2020</v>
      </c>
      <c r="I16" s="8" t="s">
        <v>19</v>
      </c>
      <c r="J16" s="14" t="s">
        <v>62</v>
      </c>
      <c r="K16" s="11" t="s">
        <v>63</v>
      </c>
      <c r="L16" s="17">
        <v>44021</v>
      </c>
      <c r="M16" s="43" t="s">
        <v>115</v>
      </c>
      <c r="N16" s="15">
        <v>60000000</v>
      </c>
    </row>
    <row r="17" spans="2:14" s="9" customFormat="1" ht="36" x14ac:dyDescent="0.2">
      <c r="B17" s="20" t="e">
        <f>IF(AND(#REF!="contrato terminado",#REF!="en ejecucion"),"no","si")</f>
        <v>#REF!</v>
      </c>
      <c r="C17" s="19">
        <v>15</v>
      </c>
      <c r="D17" s="10" t="s">
        <v>15</v>
      </c>
      <c r="E17" s="16" t="s">
        <v>29</v>
      </c>
      <c r="F17" s="16" t="s">
        <v>64</v>
      </c>
      <c r="G17" s="18">
        <v>59</v>
      </c>
      <c r="H17" s="8">
        <v>2020</v>
      </c>
      <c r="I17" s="8" t="s">
        <v>19</v>
      </c>
      <c r="J17" s="14" t="s">
        <v>65</v>
      </c>
      <c r="K17" s="40" t="s">
        <v>66</v>
      </c>
      <c r="L17" s="17">
        <v>44025</v>
      </c>
      <c r="M17" s="43" t="s">
        <v>115</v>
      </c>
      <c r="N17" s="15">
        <v>52000000</v>
      </c>
    </row>
    <row r="18" spans="2:14" s="9" customFormat="1" ht="72" x14ac:dyDescent="0.2">
      <c r="B18" s="20" t="e">
        <f>IF(AND(#REF!="contrato terminado",#REF!="en ejecucion"),"no","si")</f>
        <v>#REF!</v>
      </c>
      <c r="C18" s="19">
        <v>16</v>
      </c>
      <c r="D18" s="10" t="s">
        <v>14</v>
      </c>
      <c r="E18" s="16" t="s">
        <v>29</v>
      </c>
      <c r="F18" s="16" t="s">
        <v>67</v>
      </c>
      <c r="G18" s="18">
        <v>60</v>
      </c>
      <c r="H18" s="8">
        <v>2020</v>
      </c>
      <c r="I18" s="8" t="s">
        <v>16</v>
      </c>
      <c r="J18" s="14" t="s">
        <v>68</v>
      </c>
      <c r="K18" s="11" t="s">
        <v>69</v>
      </c>
      <c r="L18" s="17">
        <v>44022</v>
      </c>
      <c r="M18" s="43" t="s">
        <v>115</v>
      </c>
      <c r="N18" s="15">
        <v>120000000</v>
      </c>
    </row>
    <row r="19" spans="2:14" s="9" customFormat="1" ht="27" x14ac:dyDescent="0.2">
      <c r="B19" s="20" t="e">
        <f>IF(AND(#REF!="contrato terminado",#REF!="en ejecucion"),"no","si")</f>
        <v>#REF!</v>
      </c>
      <c r="C19" s="19">
        <v>17</v>
      </c>
      <c r="D19" s="10" t="s">
        <v>14</v>
      </c>
      <c r="E19" s="16" t="s">
        <v>29</v>
      </c>
      <c r="F19" s="16" t="s">
        <v>70</v>
      </c>
      <c r="G19" s="18">
        <v>61</v>
      </c>
      <c r="H19" s="8">
        <v>2020</v>
      </c>
      <c r="I19" s="8" t="s">
        <v>19</v>
      </c>
      <c r="J19" s="14" t="s">
        <v>24</v>
      </c>
      <c r="K19" s="11" t="s">
        <v>71</v>
      </c>
      <c r="L19" s="17">
        <v>44026</v>
      </c>
      <c r="M19" s="43" t="s">
        <v>115</v>
      </c>
      <c r="N19" s="15">
        <v>96347160</v>
      </c>
    </row>
    <row r="20" spans="2:14" s="9" customFormat="1" ht="45" x14ac:dyDescent="0.2">
      <c r="B20" s="20" t="e">
        <f>IF(AND(#REF!="contrato terminado",#REF!="en ejecucion"),"no","si")</f>
        <v>#REF!</v>
      </c>
      <c r="C20" s="19">
        <v>18</v>
      </c>
      <c r="D20" s="10" t="s">
        <v>14</v>
      </c>
      <c r="E20" s="16" t="s">
        <v>29</v>
      </c>
      <c r="F20" s="16" t="s">
        <v>72</v>
      </c>
      <c r="G20" s="18">
        <v>62</v>
      </c>
      <c r="H20" s="8">
        <v>2020</v>
      </c>
      <c r="I20" s="8" t="s">
        <v>16</v>
      </c>
      <c r="J20" s="14" t="s">
        <v>27</v>
      </c>
      <c r="K20" s="41" t="s">
        <v>73</v>
      </c>
      <c r="L20" s="17">
        <v>44029</v>
      </c>
      <c r="M20" s="43" t="s">
        <v>115</v>
      </c>
      <c r="N20" s="15">
        <v>133089636</v>
      </c>
    </row>
    <row r="21" spans="2:14" s="9" customFormat="1" ht="36" x14ac:dyDescent="0.2">
      <c r="B21" s="20" t="e">
        <f>IF(AND(#REF!="contrato terminado",#REF!="en ejecucion"),"no","si")</f>
        <v>#REF!</v>
      </c>
      <c r="C21" s="19">
        <v>19</v>
      </c>
      <c r="D21" s="10" t="s">
        <v>14</v>
      </c>
      <c r="E21" s="16" t="s">
        <v>29</v>
      </c>
      <c r="F21" s="16" t="s">
        <v>74</v>
      </c>
      <c r="G21" s="18">
        <v>63</v>
      </c>
      <c r="H21" s="8">
        <v>2020</v>
      </c>
      <c r="I21" s="8" t="s">
        <v>16</v>
      </c>
      <c r="J21" s="14" t="s">
        <v>22</v>
      </c>
      <c r="K21" s="11" t="s">
        <v>75</v>
      </c>
      <c r="L21" s="17">
        <v>44029</v>
      </c>
      <c r="M21" s="43" t="s">
        <v>115</v>
      </c>
      <c r="N21" s="15">
        <v>314586072</v>
      </c>
    </row>
    <row r="22" spans="2:14" s="9" customFormat="1" ht="99" x14ac:dyDescent="0.2">
      <c r="B22" s="20" t="e">
        <f>IF(AND(#REF!="contrato terminado",#REF!="en ejecucion"),"no","si")</f>
        <v>#REF!</v>
      </c>
      <c r="C22" s="19">
        <v>20</v>
      </c>
      <c r="D22" s="10" t="s">
        <v>17</v>
      </c>
      <c r="E22" s="16" t="s">
        <v>30</v>
      </c>
      <c r="F22" s="16" t="s">
        <v>76</v>
      </c>
      <c r="G22" s="18">
        <v>64</v>
      </c>
      <c r="H22" s="8">
        <v>2020</v>
      </c>
      <c r="I22" s="8" t="s">
        <v>19</v>
      </c>
      <c r="J22" s="14" t="s">
        <v>77</v>
      </c>
      <c r="K22" s="11" t="s">
        <v>78</v>
      </c>
      <c r="L22" s="17">
        <v>44029</v>
      </c>
      <c r="M22" s="43" t="s">
        <v>115</v>
      </c>
      <c r="N22" s="15">
        <v>935352447</v>
      </c>
    </row>
    <row r="23" spans="2:14" s="9" customFormat="1" ht="27" x14ac:dyDescent="0.2">
      <c r="B23" s="20" t="e">
        <f>IF(AND(#REF!="contrato terminado",#REF!="en ejecucion"),"no","si")</f>
        <v>#REF!</v>
      </c>
      <c r="C23" s="19">
        <v>21</v>
      </c>
      <c r="D23" s="10" t="s">
        <v>14</v>
      </c>
      <c r="E23" s="16" t="s">
        <v>29</v>
      </c>
      <c r="F23" s="16" t="s">
        <v>79</v>
      </c>
      <c r="G23" s="18">
        <v>65</v>
      </c>
      <c r="H23" s="8">
        <v>2020</v>
      </c>
      <c r="I23" s="8" t="s">
        <v>16</v>
      </c>
      <c r="J23" s="14" t="s">
        <v>20</v>
      </c>
      <c r="K23" s="11" t="s">
        <v>80</v>
      </c>
      <c r="L23" s="17">
        <v>44034</v>
      </c>
      <c r="M23" s="43" t="s">
        <v>115</v>
      </c>
      <c r="N23" s="15">
        <v>21804492</v>
      </c>
    </row>
    <row r="24" spans="2:14" s="9" customFormat="1" ht="72" x14ac:dyDescent="0.2">
      <c r="B24" s="20" t="e">
        <f>IF(AND(#REF!="contrato terminado",#REF!="en ejecucion"),"no","si")</f>
        <v>#REF!</v>
      </c>
      <c r="C24" s="19">
        <v>22</v>
      </c>
      <c r="D24" s="10" t="s">
        <v>12</v>
      </c>
      <c r="E24" s="16" t="s">
        <v>29</v>
      </c>
      <c r="F24" s="16" t="s">
        <v>81</v>
      </c>
      <c r="G24" s="18">
        <v>66</v>
      </c>
      <c r="H24" s="8">
        <v>2020</v>
      </c>
      <c r="I24" s="8" t="s">
        <v>19</v>
      </c>
      <c r="J24" s="14" t="s">
        <v>82</v>
      </c>
      <c r="K24" s="11" t="s">
        <v>83</v>
      </c>
      <c r="L24" s="17">
        <v>44036</v>
      </c>
      <c r="M24" s="43" t="s">
        <v>118</v>
      </c>
      <c r="N24" s="15">
        <v>7735000</v>
      </c>
    </row>
    <row r="25" spans="2:14" s="9" customFormat="1" ht="54" x14ac:dyDescent="0.2">
      <c r="B25" s="20" t="e">
        <f>IF(AND(#REF!="contrato terminado",#REF!="en ejecucion"),"no","si")</f>
        <v>#REF!</v>
      </c>
      <c r="C25" s="19">
        <v>23</v>
      </c>
      <c r="D25" s="10" t="s">
        <v>14</v>
      </c>
      <c r="E25" s="16" t="s">
        <v>29</v>
      </c>
      <c r="F25" s="16" t="s">
        <v>84</v>
      </c>
      <c r="G25" s="18">
        <v>67</v>
      </c>
      <c r="H25" s="8">
        <v>2020</v>
      </c>
      <c r="I25" s="8"/>
      <c r="J25" s="14" t="s">
        <v>85</v>
      </c>
      <c r="K25" s="11" t="s">
        <v>86</v>
      </c>
      <c r="L25" s="17">
        <v>44035</v>
      </c>
      <c r="M25" s="43" t="s">
        <v>115</v>
      </c>
      <c r="N25" s="15">
        <v>122538360</v>
      </c>
    </row>
    <row r="26" spans="2:14" s="9" customFormat="1" ht="81" x14ac:dyDescent="0.2">
      <c r="B26" s="20" t="e">
        <f>IF(AND(#REF!="contrato terminado",#REF!="en ejecucion"),"no","si")</f>
        <v>#REF!</v>
      </c>
      <c r="C26" s="19">
        <v>24</v>
      </c>
      <c r="D26" s="10" t="s">
        <v>17</v>
      </c>
      <c r="E26" s="16" t="s">
        <v>29</v>
      </c>
      <c r="F26" s="16" t="s">
        <v>87</v>
      </c>
      <c r="G26" s="18">
        <v>68</v>
      </c>
      <c r="H26" s="8">
        <v>2020</v>
      </c>
      <c r="I26" s="8" t="s">
        <v>19</v>
      </c>
      <c r="J26" s="14" t="s">
        <v>88</v>
      </c>
      <c r="K26" s="11" t="s">
        <v>89</v>
      </c>
      <c r="L26" s="17">
        <v>44036</v>
      </c>
      <c r="M26" s="43" t="s">
        <v>117</v>
      </c>
      <c r="N26" s="15">
        <v>34885612</v>
      </c>
    </row>
    <row r="27" spans="2:14" s="9" customFormat="1" ht="33.75" x14ac:dyDescent="0.2">
      <c r="B27" s="20" t="e">
        <f>IF(AND(#REF!="contrato terminado",#REF!="en ejecucion"),"no","si")</f>
        <v>#REF!</v>
      </c>
      <c r="C27" s="19">
        <v>25</v>
      </c>
      <c r="D27" s="10" t="s">
        <v>14</v>
      </c>
      <c r="E27" s="16" t="s">
        <v>30</v>
      </c>
      <c r="F27" s="16" t="s">
        <v>90</v>
      </c>
      <c r="G27" s="18">
        <v>69</v>
      </c>
      <c r="H27" s="8">
        <v>2020</v>
      </c>
      <c r="I27" s="8" t="s">
        <v>16</v>
      </c>
      <c r="J27" s="14" t="s">
        <v>91</v>
      </c>
      <c r="K27" s="37" t="s">
        <v>92</v>
      </c>
      <c r="L27" s="17">
        <v>44040</v>
      </c>
      <c r="M27" s="43" t="s">
        <v>115</v>
      </c>
      <c r="N27" s="15">
        <v>297257438</v>
      </c>
    </row>
    <row r="28" spans="2:14" s="9" customFormat="1" ht="24" x14ac:dyDescent="0.2">
      <c r="B28" s="20" t="e">
        <f>IF(AND(#REF!="contrato terminado",#REF!="en ejecucion"),"no","si")</f>
        <v>#REF!</v>
      </c>
      <c r="C28" s="19">
        <v>26</v>
      </c>
      <c r="D28" s="10" t="s">
        <v>21</v>
      </c>
      <c r="E28" s="16" t="s">
        <v>29</v>
      </c>
      <c r="F28" s="16" t="s">
        <v>93</v>
      </c>
      <c r="G28" s="18">
        <v>70</v>
      </c>
      <c r="H28" s="8">
        <v>2020</v>
      </c>
      <c r="I28" s="8" t="s">
        <v>19</v>
      </c>
      <c r="J28" s="14" t="s">
        <v>94</v>
      </c>
      <c r="K28" s="11" t="s">
        <v>95</v>
      </c>
      <c r="L28" s="17">
        <v>44039</v>
      </c>
      <c r="M28" s="43" t="s">
        <v>119</v>
      </c>
      <c r="N28" s="15">
        <v>161840000</v>
      </c>
    </row>
    <row r="29" spans="2:14" s="9" customFormat="1" ht="54" x14ac:dyDescent="0.2">
      <c r="B29" s="20" t="e">
        <f>IF(AND(#REF!="contrato terminado",#REF!="en ejecucion"),"no","si")</f>
        <v>#REF!</v>
      </c>
      <c r="C29" s="19">
        <v>27</v>
      </c>
      <c r="D29" s="10" t="s">
        <v>14</v>
      </c>
      <c r="E29" s="16" t="s">
        <v>31</v>
      </c>
      <c r="F29" s="42" t="s">
        <v>96</v>
      </c>
      <c r="G29" s="18">
        <v>71</v>
      </c>
      <c r="H29" s="8">
        <v>2020</v>
      </c>
      <c r="I29" s="8" t="s">
        <v>19</v>
      </c>
      <c r="J29" s="14" t="s">
        <v>113</v>
      </c>
      <c r="K29" s="11" t="s">
        <v>97</v>
      </c>
      <c r="L29" s="17">
        <v>44034</v>
      </c>
      <c r="M29" s="43" t="s">
        <v>120</v>
      </c>
      <c r="N29" s="15">
        <v>191454797</v>
      </c>
    </row>
    <row r="30" spans="2:14" s="9" customFormat="1" ht="38.25" x14ac:dyDescent="0.2">
      <c r="B30" s="20" t="e">
        <f>IF(AND(#REF!="contrato terminado",#REF!="en ejecucion"),"no","si")</f>
        <v>#REF!</v>
      </c>
      <c r="C30" s="19">
        <v>28</v>
      </c>
      <c r="D30" s="10" t="s">
        <v>14</v>
      </c>
      <c r="E30" s="16" t="s">
        <v>31</v>
      </c>
      <c r="F30" s="42" t="s">
        <v>98</v>
      </c>
      <c r="G30" s="18">
        <v>72</v>
      </c>
      <c r="H30" s="8">
        <v>2020</v>
      </c>
      <c r="I30" s="8" t="s">
        <v>19</v>
      </c>
      <c r="J30" s="14" t="s">
        <v>99</v>
      </c>
      <c r="K30" s="11" t="s">
        <v>100</v>
      </c>
      <c r="L30" s="17">
        <v>44034</v>
      </c>
      <c r="M30" s="43" t="s">
        <v>116</v>
      </c>
      <c r="N30" s="15">
        <v>55410860</v>
      </c>
    </row>
    <row r="31" spans="2:14" s="9" customFormat="1" ht="38.25" x14ac:dyDescent="0.2">
      <c r="B31" s="20" t="e">
        <f>IF(AND(#REF!="contrato terminado",#REF!="en ejecucion"),"no","si")</f>
        <v>#REF!</v>
      </c>
      <c r="C31" s="19">
        <v>29</v>
      </c>
      <c r="D31" s="10" t="s">
        <v>14</v>
      </c>
      <c r="E31" s="16" t="s">
        <v>31</v>
      </c>
      <c r="F31" s="42" t="s">
        <v>101</v>
      </c>
      <c r="G31" s="18">
        <v>73</v>
      </c>
      <c r="H31" s="8">
        <v>2020</v>
      </c>
      <c r="I31" s="8" t="s">
        <v>19</v>
      </c>
      <c r="J31" s="14" t="s">
        <v>99</v>
      </c>
      <c r="K31" s="11" t="s">
        <v>102</v>
      </c>
      <c r="L31" s="17">
        <v>44034</v>
      </c>
      <c r="M31" s="43" t="s">
        <v>116</v>
      </c>
      <c r="N31" s="15">
        <v>51251951</v>
      </c>
    </row>
    <row r="32" spans="2:14" s="9" customFormat="1" ht="38.25" x14ac:dyDescent="0.2">
      <c r="B32" s="20" t="e">
        <f>IF(AND(#REF!="contrato terminado",#REF!="en ejecucion"),"no","si")</f>
        <v>#REF!</v>
      </c>
      <c r="C32" s="19">
        <v>30</v>
      </c>
      <c r="D32" s="10" t="s">
        <v>14</v>
      </c>
      <c r="E32" s="16" t="s">
        <v>31</v>
      </c>
      <c r="F32" s="42" t="s">
        <v>103</v>
      </c>
      <c r="G32" s="18">
        <v>74</v>
      </c>
      <c r="H32" s="8">
        <v>2020</v>
      </c>
      <c r="I32" s="8" t="s">
        <v>19</v>
      </c>
      <c r="J32" s="14" t="s">
        <v>112</v>
      </c>
      <c r="K32" s="11" t="s">
        <v>104</v>
      </c>
      <c r="L32" s="17">
        <v>44034</v>
      </c>
      <c r="M32" s="43" t="s">
        <v>120</v>
      </c>
      <c r="N32" s="15">
        <v>58454609</v>
      </c>
    </row>
    <row r="33" spans="2:14" s="9" customFormat="1" ht="33.75" x14ac:dyDescent="0.2">
      <c r="B33" s="20"/>
      <c r="C33" s="19">
        <v>31</v>
      </c>
      <c r="D33" s="10" t="s">
        <v>14</v>
      </c>
      <c r="E33" s="16" t="s">
        <v>31</v>
      </c>
      <c r="F33" s="42"/>
      <c r="G33" s="18">
        <v>75</v>
      </c>
      <c r="H33" s="8">
        <v>2020</v>
      </c>
      <c r="I33" s="8" t="s">
        <v>19</v>
      </c>
      <c r="J33" s="14" t="s">
        <v>112</v>
      </c>
      <c r="K33" s="11" t="s">
        <v>111</v>
      </c>
      <c r="L33" s="17">
        <v>44043</v>
      </c>
      <c r="M33" s="43" t="s">
        <v>120</v>
      </c>
      <c r="N33" s="15">
        <v>53171454</v>
      </c>
    </row>
    <row r="34" spans="2:14" s="9" customFormat="1" ht="90" x14ac:dyDescent="0.2">
      <c r="B34" s="20" t="e">
        <f>IF(AND(#REF!="contrato terminado",#REF!="en ejecucion"),"no","si")</f>
        <v>#REF!</v>
      </c>
      <c r="C34" s="19">
        <v>32</v>
      </c>
      <c r="D34" s="10" t="s">
        <v>17</v>
      </c>
      <c r="E34" s="16" t="s">
        <v>23</v>
      </c>
      <c r="F34" s="16" t="s">
        <v>105</v>
      </c>
      <c r="G34" s="18">
        <v>76</v>
      </c>
      <c r="H34" s="8">
        <v>2020</v>
      </c>
      <c r="I34" s="8" t="s">
        <v>19</v>
      </c>
      <c r="J34" s="14" t="s">
        <v>106</v>
      </c>
      <c r="K34" s="11" t="s">
        <v>107</v>
      </c>
      <c r="L34" s="17">
        <v>44041</v>
      </c>
      <c r="M34" s="43" t="s">
        <v>115</v>
      </c>
      <c r="N34" s="15">
        <v>4730157656</v>
      </c>
    </row>
    <row r="35" spans="2:14" s="9" customFormat="1" ht="36" x14ac:dyDescent="0.2">
      <c r="B35" s="20" t="e">
        <f>IF(AND(#REF!="contrato terminado",#REF!="en ejecucion"),"no","si")</f>
        <v>#REF!</v>
      </c>
      <c r="C35" s="19">
        <v>33</v>
      </c>
      <c r="D35" s="10" t="s">
        <v>14</v>
      </c>
      <c r="E35" s="16" t="s">
        <v>29</v>
      </c>
      <c r="F35" s="16" t="s">
        <v>108</v>
      </c>
      <c r="G35" s="18">
        <v>77</v>
      </c>
      <c r="H35" s="8">
        <v>2020</v>
      </c>
      <c r="I35" s="8" t="s">
        <v>19</v>
      </c>
      <c r="J35" s="14" t="s">
        <v>109</v>
      </c>
      <c r="K35" s="40" t="s">
        <v>110</v>
      </c>
      <c r="L35" s="17">
        <v>44043</v>
      </c>
      <c r="M35" s="43" t="s">
        <v>115</v>
      </c>
      <c r="N35" s="15">
        <v>270965568</v>
      </c>
    </row>
  </sheetData>
  <sheetProtection formatCells="0" formatColumns="0" formatRows="0" insertColumns="0" insertRows="0" insertHyperlinks="0" sort="0" autoFilter="0" pivotTables="0"/>
  <autoFilter ref="B2:N35" xr:uid="{00000000-0009-0000-0000-000002000000}">
    <sortState xmlns:xlrd2="http://schemas.microsoft.com/office/spreadsheetml/2017/richdata2" ref="B3:N35">
      <sortCondition ref="G2:G35"/>
    </sortState>
  </autoFilter>
  <dataConsolidate/>
  <conditionalFormatting sqref="N3">
    <cfRule type="cellIs" dxfId="3" priority="2008" operator="equal">
      <formula>"ANULADO"</formula>
    </cfRule>
  </conditionalFormatting>
  <conditionalFormatting sqref="N4:N32 N34:N35">
    <cfRule type="cellIs" dxfId="2" priority="2006" operator="equal">
      <formula>"ANULADO"</formula>
    </cfRule>
  </conditionalFormatting>
  <conditionalFormatting sqref="B1:B35">
    <cfRule type="cellIs" dxfId="1" priority="1947" operator="equal">
      <formula>"si"</formula>
    </cfRule>
    <cfRule type="cellIs" dxfId="0" priority="1948" operator="equal">
      <formula>"no"</formula>
    </cfRule>
  </conditionalFormatting>
  <dataValidations count="5">
    <dataValidation type="list" allowBlank="1" showInputMessage="1" showErrorMessage="1" sqref="I3:I35" xr:uid="{1328F18C-68F4-4DF1-901E-ABD6060F9314}">
      <formula1>NB</formula1>
    </dataValidation>
    <dataValidation type="list" allowBlank="1" showInputMessage="1" showErrorMessage="1" sqref="D3:D35" xr:uid="{09C5AF4B-D670-4EDC-A1B4-2851D5C8F812}">
      <formula1>CC</formula1>
    </dataValidation>
    <dataValidation type="whole" operator="equal" allowBlank="1" showInputMessage="1" showErrorMessage="1" sqref="N3:N32 N34:N35" xr:uid="{BD96810E-0F8F-41FB-88BB-0D49760FE66C}">
      <formula1>N3</formula1>
    </dataValidation>
    <dataValidation type="custom" allowBlank="1" showInputMessage="1" showErrorMessage="1" error="DIGITAR TEXTO EN MAYÚSCULA" sqref="J33 L33" xr:uid="{3194D4F8-0DC3-4DA7-89CF-B0C603E164E7}">
      <formula1>EXACT(J33,UPPER(J33))</formula1>
    </dataValidation>
    <dataValidation type="date" operator="equal" allowBlank="1" showInputMessage="1" showErrorMessage="1" sqref="M34:M35" xr:uid="{20A44DDD-DAEA-47FF-AEBB-FFB6F0DBEF36}">
      <formula1>M34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8ABE69-9C40-4819-BE6F-DC1537D878C2}">
          <x14:formula1>
            <xm:f>'[Base de Datos Informes Contratación.xlsx]INFORMACION'!#REF!</xm:f>
          </x14:formula1>
          <xm:sqref>E1:E35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7A35DFF1-5D77-4F72-97F1-0C9DF14E3039}"/>
</file>

<file path=customXml/itemProps2.xml><?xml version="1.0" encoding="utf-8"?>
<ds:datastoreItem xmlns:ds="http://schemas.openxmlformats.org/officeDocument/2006/customXml" ds:itemID="{22986554-2F31-4906-919A-0398F9CD2B12}"/>
</file>

<file path=customXml/itemProps3.xml><?xml version="1.0" encoding="utf-8"?>
<ds:datastoreItem xmlns:ds="http://schemas.openxmlformats.org/officeDocument/2006/customXml" ds:itemID="{B2C56350-F451-463C-9CB8-D86B3974C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Julio 2020</dc:title>
  <dc:creator>John Fredy Leon Hernandez</dc:creator>
  <cp:lastModifiedBy>John Fredy Leon Hernandez</cp:lastModifiedBy>
  <dcterms:created xsi:type="dcterms:W3CDTF">2020-08-26T04:33:50Z</dcterms:created>
  <dcterms:modified xsi:type="dcterms:W3CDTF">2020-08-28T15:42:22Z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